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240" windowHeight="12330" activeTab="0"/>
  </bookViews>
  <sheets>
    <sheet name="2015 populatio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<sst xmlns="http://schemas.openxmlformats.org/spreadsheetml/2006/main" count="41" uniqueCount="41">
  <si>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Eeyou Istchee population, July 2015</t>
  </si>
  <si>
    <t>Age group</t>
  </si>
  <si>
    <t>Chisasibi</t>
  </si>
  <si>
    <t>Eastmain</t>
  </si>
  <si>
    <t>Mistissini</t>
  </si>
  <si>
    <t>Nemaska</t>
  </si>
  <si>
    <t>Oujé-Bougoumou</t>
  </si>
  <si>
    <t>Waska-
ganish</t>
  </si>
  <si>
    <t>Waswanipi</t>
  </si>
  <si>
    <t>Wemindji</t>
  </si>
  <si>
    <t>Whapma-goostui</t>
  </si>
  <si>
    <t>Eeyou
Istchee</t>
  </si>
  <si>
    <t>0-4*</t>
  </si>
  <si>
    <t>Births estimate</t>
  </si>
  <si>
    <t>0-4 deaths estimate</t>
  </si>
  <si>
    <t>0-4 estimate**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</si>
  <si>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</si>
  <si>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</si>
  <si>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</si>
  <si>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</si>
  <si>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</si>
  <si>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</si>
  <si>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</si>
  <si>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</si>
  <si>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</si>
  <si>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</si>
  <si>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</si>
  <si>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</si>
  <si>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</si>
  <si>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</si>
  <si>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75-++</t>
  </si>
  <si>
    <t>Total corrected**</t>
  </si>
  <si>
    <t>Inuit and non aboriginals (2011)***</t>
  </si>
  <si>
    <t>Total population estimates</t>
  </si>
  <si>
    <r>
      <t>Notes</t>
    </r>
    <r>
      <rPr>
        <sz val="10"/>
        <color indexed="9"/>
        <rFont val="Arial"/>
        <family val="2"/>
      </rPr>
      <t xml:space="preserve"> **</t>
    </r>
    <r>
      <rPr>
        <sz val="10"/>
        <rFont val="Arial"/>
        <family val="2"/>
      </rPr>
      <t>*: - The 0-4 age group size is underestimated since newborns are often registered late in the JBNQA beneficiary list;</t>
    </r>
  </si>
  <si>
    <r>
      <rPr>
        <sz val="10"/>
        <color indexed="9"/>
        <rFont val="Arial"/>
        <family val="2"/>
      </rPr>
      <t>Notes</t>
    </r>
    <r>
      <rPr>
        <sz val="10"/>
        <rFont val="Arial"/>
        <family val="2"/>
      </rPr>
      <t xml:space="preserve"> ***: - Chisasibi = 76 Inuit, listed in the 2015 JBNQA beneficiary list, + 215 non-aboriginals from National Household Survey.</t>
    </r>
  </si>
  <si>
    <t>Sources: - MSSS. JBNQA Cree beneficiary list, 2015;</t>
  </si>
  <si>
    <r>
      <rPr>
        <sz val="10"/>
        <color indexed="9"/>
        <rFont val="Arial"/>
        <family val="2"/>
      </rPr>
      <t>Sources:</t>
    </r>
    <r>
      <rPr>
        <sz val="10"/>
        <rFont val="Arial"/>
        <family val="2"/>
      </rPr>
      <t xml:space="preserve"> - MSSS Births databases, 2010 to 2013;</t>
    </r>
  </si>
  <si>
    <r>
      <rPr>
        <sz val="10"/>
        <color indexed="9"/>
        <rFont val="Arial"/>
        <family val="2"/>
      </rPr>
      <t xml:space="preserve">Sources: </t>
    </r>
    <r>
      <rPr>
        <sz val="10"/>
        <rFont val="Arial"/>
        <family val="2"/>
      </rPr>
      <t>- MSSS, Mortality databases, 2010 to 2014;</t>
    </r>
  </si>
  <si>
    <r>
      <rPr>
        <sz val="10"/>
        <color indexed="9"/>
        <rFont val="Arial"/>
        <family val="2"/>
      </rPr>
      <t xml:space="preserve">Sources: </t>
    </r>
    <r>
      <rPr>
        <sz val="10"/>
        <rFont val="Arial"/>
        <family val="2"/>
      </rPr>
      <t>- Statistics Canada, 2011 National Household Survey.</t>
    </r>
  </si>
  <si>
    <r>
      <rPr>
        <sz val="10"/>
        <color indexed="9"/>
        <rFont val="Arial"/>
        <family val="2"/>
      </rPr>
      <t>Notes *</t>
    </r>
    <r>
      <rPr>
        <sz val="10"/>
        <color theme="1"/>
        <rFont val="Arial"/>
        <family val="2"/>
      </rPr>
      <t>**: - The 0-4 age group size has been corrected using the MSSS 2010-2013 births (+ 2014 estimates) and the MSSS 2010-2014 deaths numbers;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</si>
</sst>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_(\-\ #,##0_);_(&quot;-&quot;_);_(@_)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Garamond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Garamond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3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44" fillId="0" borderId="13" xfId="0" applyNumberFormat="1" applyFont="1" applyBorder="1" applyAlignment="1">
      <alignment/>
    </xf>
    <xf numFmtId="164" fontId="44" fillId="0" borderId="13" xfId="0" applyNumberFormat="1" applyFont="1" applyFill="1" applyBorder="1" applyAlignment="1">
      <alignment/>
    </xf>
    <xf numFmtId="164" fontId="44" fillId="0" borderId="14" xfId="0" applyNumberFormat="1" applyFont="1" applyFill="1" applyBorder="1" applyAlignment="1">
      <alignment/>
    </xf>
    <xf numFmtId="164" fontId="44" fillId="0" borderId="15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6" fillId="0" borderId="13" xfId="0" applyNumberFormat="1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6" fillId="0" borderId="20" xfId="0" applyNumberFormat="1" applyFont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6" fillId="0" borderId="25" xfId="0" applyNumberFormat="1" applyFont="1" applyBorder="1" applyAlignment="1">
      <alignment/>
    </xf>
    <xf numFmtId="164" fontId="45" fillId="0" borderId="25" xfId="0" applyNumberFormat="1" applyFont="1" applyBorder="1" applyAlignment="1">
      <alignment/>
    </xf>
    <xf numFmtId="164" fontId="45" fillId="0" borderId="26" xfId="0" applyNumberFormat="1" applyFont="1" applyBorder="1" applyAlignment="1">
      <alignment/>
    </xf>
    <xf numFmtId="164" fontId="45" fillId="0" borderId="27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iers 2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Pourcentage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2" customWidth="1"/>
    <col min="2" max="11" width="12.57421875" style="2" customWidth="1"/>
    <col min="12" max="13" width="13.00390625" style="2" customWidth="1"/>
    <col min="14" max="16384" width="9.140625" style="2" customWidth="1"/>
  </cols>
  <sheetData>
    <row r="1" ht="18">
      <c r="A1" s="1" t="s">
        <v>0</v>
      </c>
    </row>
    <row r="3" spans="1:11" ht="30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11</v>
      </c>
    </row>
    <row r="4" spans="1:11" ht="13.5" thickBot="1">
      <c r="A4" s="7" t="s">
        <v>12</v>
      </c>
      <c r="B4" s="8">
        <v>333</v>
      </c>
      <c r="C4" s="8">
        <v>59</v>
      </c>
      <c r="D4" s="8">
        <v>235</v>
      </c>
      <c r="E4" s="8">
        <v>77</v>
      </c>
      <c r="F4" s="8">
        <v>75</v>
      </c>
      <c r="G4" s="8">
        <v>157</v>
      </c>
      <c r="H4" s="8">
        <v>96</v>
      </c>
      <c r="I4" s="8">
        <v>81</v>
      </c>
      <c r="J4" s="9">
        <v>70</v>
      </c>
      <c r="K4" s="10">
        <v>1183</v>
      </c>
    </row>
    <row r="5" spans="1:11" ht="13.5" thickTop="1">
      <c r="A5" s="11" t="s">
        <v>13</v>
      </c>
      <c r="B5" s="12">
        <v>474</v>
      </c>
      <c r="C5" s="12">
        <v>98</v>
      </c>
      <c r="D5" s="12">
        <v>318</v>
      </c>
      <c r="E5" s="12">
        <v>73</v>
      </c>
      <c r="F5" s="12">
        <v>91</v>
      </c>
      <c r="G5" s="12">
        <v>273</v>
      </c>
      <c r="H5" s="12">
        <v>216</v>
      </c>
      <c r="I5" s="12">
        <v>141</v>
      </c>
      <c r="J5" s="13">
        <v>87</v>
      </c>
      <c r="K5" s="14">
        <f>SUM(B5:J5)</f>
        <v>1771</v>
      </c>
    </row>
    <row r="6" spans="1:11" ht="13.5" thickBot="1">
      <c r="A6" s="15" t="s">
        <v>14</v>
      </c>
      <c r="B6" s="16">
        <f>B5*0.015</f>
        <v>7.109999999999999</v>
      </c>
      <c r="C6" s="16">
        <f aca="true" t="shared" si="0" ref="C6:K6">C5*0.015</f>
        <v>1.47</v>
      </c>
      <c r="D6" s="16">
        <f t="shared" si="0"/>
        <v>4.77</v>
      </c>
      <c r="E6" s="16">
        <f t="shared" si="0"/>
        <v>1.095</v>
      </c>
      <c r="F6" s="16">
        <f t="shared" si="0"/>
        <v>1.365</v>
      </c>
      <c r="G6" s="16">
        <f t="shared" si="0"/>
        <v>4.095</v>
      </c>
      <c r="H6" s="16">
        <f t="shared" si="0"/>
        <v>3.2399999999999998</v>
      </c>
      <c r="I6" s="16">
        <f t="shared" si="0"/>
        <v>2.1149999999999998</v>
      </c>
      <c r="J6" s="17">
        <f t="shared" si="0"/>
        <v>1.305</v>
      </c>
      <c r="K6" s="18">
        <f t="shared" si="0"/>
        <v>26.564999999999998</v>
      </c>
    </row>
    <row r="7" spans="1:12" ht="13.5" thickTop="1">
      <c r="A7" s="19" t="s">
        <v>15</v>
      </c>
      <c r="B7" s="20">
        <f>B5-B6</f>
        <v>466.89</v>
      </c>
      <c r="C7" s="20">
        <f aca="true" t="shared" si="1" ref="C7:J7">C5-C6</f>
        <v>96.53</v>
      </c>
      <c r="D7" s="20">
        <f t="shared" si="1"/>
        <v>313.23</v>
      </c>
      <c r="E7" s="20">
        <f t="shared" si="1"/>
        <v>71.905</v>
      </c>
      <c r="F7" s="20">
        <f t="shared" si="1"/>
        <v>89.635</v>
      </c>
      <c r="G7" s="20">
        <f t="shared" si="1"/>
        <v>268.905</v>
      </c>
      <c r="H7" s="20">
        <f t="shared" si="1"/>
        <v>212.76</v>
      </c>
      <c r="I7" s="20">
        <f t="shared" si="1"/>
        <v>138.885</v>
      </c>
      <c r="J7" s="21">
        <f t="shared" si="1"/>
        <v>85.695</v>
      </c>
      <c r="K7" s="22">
        <f>K5-K6</f>
        <v>1744.435</v>
      </c>
      <c r="L7" s="23"/>
    </row>
    <row r="8" spans="1:12" ht="12.75">
      <c r="A8" s="24" t="s">
        <v>16</v>
      </c>
      <c r="B8" s="25">
        <v>535</v>
      </c>
      <c r="C8" s="25">
        <v>99</v>
      </c>
      <c r="D8" s="25">
        <v>417</v>
      </c>
      <c r="E8" s="25">
        <v>93</v>
      </c>
      <c r="F8" s="25">
        <v>114</v>
      </c>
      <c r="G8" s="25">
        <v>264</v>
      </c>
      <c r="H8" s="25">
        <v>208</v>
      </c>
      <c r="I8" s="25">
        <v>183</v>
      </c>
      <c r="J8" s="26">
        <v>100</v>
      </c>
      <c r="K8" s="27">
        <v>2013</v>
      </c>
      <c r="L8" s="23"/>
    </row>
    <row r="9" spans="1:12" ht="12.75">
      <c r="A9" s="24" t="s">
        <v>17</v>
      </c>
      <c r="B9" s="24">
        <v>482</v>
      </c>
      <c r="C9" s="24">
        <v>68</v>
      </c>
      <c r="D9" s="24">
        <v>424</v>
      </c>
      <c r="E9" s="24">
        <v>69</v>
      </c>
      <c r="F9" s="24">
        <v>90</v>
      </c>
      <c r="G9" s="24">
        <v>238</v>
      </c>
      <c r="H9" s="24">
        <v>222</v>
      </c>
      <c r="I9" s="24">
        <v>139</v>
      </c>
      <c r="J9" s="28">
        <v>100</v>
      </c>
      <c r="K9" s="27">
        <v>1832</v>
      </c>
      <c r="L9" s="23"/>
    </row>
    <row r="10" spans="1:12" ht="12.75">
      <c r="A10" s="24" t="s">
        <v>18</v>
      </c>
      <c r="B10" s="24">
        <v>415</v>
      </c>
      <c r="C10" s="24">
        <v>63</v>
      </c>
      <c r="D10" s="24">
        <v>326</v>
      </c>
      <c r="E10" s="24">
        <v>71</v>
      </c>
      <c r="F10" s="24">
        <v>81</v>
      </c>
      <c r="G10" s="24">
        <v>212</v>
      </c>
      <c r="H10" s="24">
        <v>198</v>
      </c>
      <c r="I10" s="24">
        <v>121</v>
      </c>
      <c r="J10" s="28">
        <v>104</v>
      </c>
      <c r="K10" s="27">
        <v>1591</v>
      </c>
      <c r="L10" s="23"/>
    </row>
    <row r="11" spans="1:12" ht="12.75">
      <c r="A11" s="24" t="s">
        <v>19</v>
      </c>
      <c r="B11" s="24">
        <v>409</v>
      </c>
      <c r="C11" s="24">
        <v>75</v>
      </c>
      <c r="D11" s="24">
        <v>325</v>
      </c>
      <c r="E11" s="24">
        <v>60</v>
      </c>
      <c r="F11" s="24">
        <v>78</v>
      </c>
      <c r="G11" s="24">
        <v>231</v>
      </c>
      <c r="H11" s="24">
        <v>184</v>
      </c>
      <c r="I11" s="24">
        <v>122</v>
      </c>
      <c r="J11" s="28">
        <v>113</v>
      </c>
      <c r="K11" s="27">
        <v>1597</v>
      </c>
      <c r="L11" s="23"/>
    </row>
    <row r="12" spans="1:12" ht="12.75">
      <c r="A12" s="24" t="s">
        <v>20</v>
      </c>
      <c r="B12" s="24">
        <v>360</v>
      </c>
      <c r="C12" s="24">
        <v>58</v>
      </c>
      <c r="D12" s="24">
        <v>244</v>
      </c>
      <c r="E12" s="24">
        <v>67</v>
      </c>
      <c r="F12" s="24">
        <v>52</v>
      </c>
      <c r="G12" s="24">
        <v>183</v>
      </c>
      <c r="H12" s="24">
        <v>136</v>
      </c>
      <c r="I12" s="24">
        <v>105</v>
      </c>
      <c r="J12" s="28">
        <v>71</v>
      </c>
      <c r="K12" s="27">
        <v>1276</v>
      </c>
      <c r="L12" s="23"/>
    </row>
    <row r="13" spans="1:12" ht="12.75">
      <c r="A13" s="24" t="s">
        <v>21</v>
      </c>
      <c r="B13" s="24">
        <v>282</v>
      </c>
      <c r="C13" s="24">
        <v>57</v>
      </c>
      <c r="D13" s="24">
        <v>259</v>
      </c>
      <c r="E13" s="24">
        <v>72</v>
      </c>
      <c r="F13" s="24">
        <v>58</v>
      </c>
      <c r="G13" s="24">
        <v>144</v>
      </c>
      <c r="H13" s="24">
        <v>138</v>
      </c>
      <c r="I13" s="24">
        <v>105</v>
      </c>
      <c r="J13" s="28">
        <v>57</v>
      </c>
      <c r="K13" s="27">
        <v>1172</v>
      </c>
      <c r="L13" s="23"/>
    </row>
    <row r="14" spans="1:12" ht="12.75">
      <c r="A14" s="24" t="s">
        <v>22</v>
      </c>
      <c r="B14" s="24">
        <v>319</v>
      </c>
      <c r="C14" s="24">
        <v>40</v>
      </c>
      <c r="D14" s="24">
        <v>291</v>
      </c>
      <c r="E14" s="24">
        <v>60</v>
      </c>
      <c r="F14" s="24">
        <v>57</v>
      </c>
      <c r="G14" s="24">
        <v>135</v>
      </c>
      <c r="H14" s="24">
        <v>125</v>
      </c>
      <c r="I14" s="24">
        <v>130</v>
      </c>
      <c r="J14" s="28">
        <v>47</v>
      </c>
      <c r="K14" s="27">
        <v>1204</v>
      </c>
      <c r="L14" s="23"/>
    </row>
    <row r="15" spans="1:12" ht="12.75">
      <c r="A15" s="24" t="s">
        <v>23</v>
      </c>
      <c r="B15" s="24">
        <v>347</v>
      </c>
      <c r="C15" s="24">
        <v>50</v>
      </c>
      <c r="D15" s="24">
        <v>280</v>
      </c>
      <c r="E15" s="24">
        <v>54</v>
      </c>
      <c r="F15" s="24">
        <v>61</v>
      </c>
      <c r="G15" s="24">
        <v>158</v>
      </c>
      <c r="H15" s="24">
        <v>115</v>
      </c>
      <c r="I15" s="24">
        <v>124</v>
      </c>
      <c r="J15" s="28">
        <v>61</v>
      </c>
      <c r="K15" s="27">
        <v>1250</v>
      </c>
      <c r="L15" s="23"/>
    </row>
    <row r="16" spans="1:12" ht="12.75">
      <c r="A16" s="24" t="s">
        <v>24</v>
      </c>
      <c r="B16" s="24">
        <v>243</v>
      </c>
      <c r="C16" s="24">
        <v>49</v>
      </c>
      <c r="D16" s="24">
        <v>207</v>
      </c>
      <c r="E16" s="24">
        <v>51</v>
      </c>
      <c r="F16" s="24">
        <v>54</v>
      </c>
      <c r="G16" s="24">
        <v>136</v>
      </c>
      <c r="H16" s="24">
        <v>102</v>
      </c>
      <c r="I16" s="24">
        <v>88</v>
      </c>
      <c r="J16" s="28">
        <v>66</v>
      </c>
      <c r="K16" s="27">
        <v>996</v>
      </c>
      <c r="L16" s="23"/>
    </row>
    <row r="17" spans="1:12" ht="12.75">
      <c r="A17" s="24" t="s">
        <v>25</v>
      </c>
      <c r="B17" s="24">
        <v>197</v>
      </c>
      <c r="C17" s="24">
        <v>33</v>
      </c>
      <c r="D17" s="24">
        <v>180</v>
      </c>
      <c r="E17" s="24">
        <v>32</v>
      </c>
      <c r="F17" s="24">
        <v>27</v>
      </c>
      <c r="G17" s="24">
        <v>121</v>
      </c>
      <c r="H17" s="24">
        <v>102</v>
      </c>
      <c r="I17" s="24">
        <v>75</v>
      </c>
      <c r="J17" s="28">
        <v>51</v>
      </c>
      <c r="K17" s="27">
        <v>818</v>
      </c>
      <c r="L17" s="23"/>
    </row>
    <row r="18" spans="1:12" ht="12.75">
      <c r="A18" s="24" t="s">
        <v>26</v>
      </c>
      <c r="B18" s="24">
        <v>167</v>
      </c>
      <c r="C18" s="24">
        <v>27</v>
      </c>
      <c r="D18" s="24">
        <v>133</v>
      </c>
      <c r="E18" s="24">
        <v>41</v>
      </c>
      <c r="F18" s="24">
        <v>27</v>
      </c>
      <c r="G18" s="24">
        <v>89</v>
      </c>
      <c r="H18" s="24">
        <v>75</v>
      </c>
      <c r="I18" s="24">
        <v>48</v>
      </c>
      <c r="J18" s="28">
        <v>37</v>
      </c>
      <c r="K18" s="27">
        <v>644</v>
      </c>
      <c r="L18" s="23"/>
    </row>
    <row r="19" spans="1:12" ht="12.75">
      <c r="A19" s="24" t="s">
        <v>27</v>
      </c>
      <c r="B19" s="24">
        <v>126</v>
      </c>
      <c r="C19" s="24">
        <v>23</v>
      </c>
      <c r="D19" s="24">
        <v>97</v>
      </c>
      <c r="E19" s="24">
        <v>19</v>
      </c>
      <c r="F19" s="24">
        <v>19</v>
      </c>
      <c r="G19" s="24">
        <v>71</v>
      </c>
      <c r="H19" s="24">
        <v>39</v>
      </c>
      <c r="I19" s="24">
        <v>43</v>
      </c>
      <c r="J19" s="28">
        <v>18</v>
      </c>
      <c r="K19" s="27">
        <v>455</v>
      </c>
      <c r="L19" s="23"/>
    </row>
    <row r="20" spans="1:12" ht="12.75">
      <c r="A20" s="24" t="s">
        <v>28</v>
      </c>
      <c r="B20" s="24">
        <v>108</v>
      </c>
      <c r="C20" s="24">
        <v>11</v>
      </c>
      <c r="D20" s="24">
        <v>64</v>
      </c>
      <c r="E20" s="24">
        <v>18</v>
      </c>
      <c r="F20" s="24">
        <v>16</v>
      </c>
      <c r="G20" s="24">
        <v>39</v>
      </c>
      <c r="H20" s="24">
        <v>30</v>
      </c>
      <c r="I20" s="24">
        <v>44</v>
      </c>
      <c r="J20" s="28">
        <v>20</v>
      </c>
      <c r="K20" s="27">
        <v>350</v>
      </c>
      <c r="L20" s="23"/>
    </row>
    <row r="21" spans="1:12" ht="12.75">
      <c r="A21" s="24" t="s">
        <v>29</v>
      </c>
      <c r="B21" s="24">
        <v>78</v>
      </c>
      <c r="C21" s="24">
        <v>8</v>
      </c>
      <c r="D21" s="24">
        <v>73</v>
      </c>
      <c r="E21" s="24">
        <v>10</v>
      </c>
      <c r="F21" s="24">
        <v>6</v>
      </c>
      <c r="G21" s="24">
        <v>34</v>
      </c>
      <c r="H21" s="24">
        <v>24</v>
      </c>
      <c r="I21" s="24">
        <v>23</v>
      </c>
      <c r="J21" s="28">
        <v>14</v>
      </c>
      <c r="K21" s="27">
        <v>270</v>
      </c>
      <c r="L21" s="23"/>
    </row>
    <row r="22" spans="1:12" ht="13.5" thickBot="1">
      <c r="A22" s="29" t="s">
        <v>30</v>
      </c>
      <c r="B22" s="30">
        <v>93</v>
      </c>
      <c r="C22" s="29">
        <v>41</v>
      </c>
      <c r="D22" s="29">
        <v>96</v>
      </c>
      <c r="E22" s="29">
        <v>7</v>
      </c>
      <c r="F22" s="29">
        <v>13</v>
      </c>
      <c r="G22" s="29">
        <v>50</v>
      </c>
      <c r="H22" s="29">
        <v>45</v>
      </c>
      <c r="I22" s="29">
        <v>43</v>
      </c>
      <c r="J22" s="31">
        <v>31</v>
      </c>
      <c r="K22" s="18">
        <v>419</v>
      </c>
      <c r="L22" s="23"/>
    </row>
    <row r="23" spans="1:13" ht="13.5" thickTop="1">
      <c r="A23" s="32" t="s">
        <v>31</v>
      </c>
      <c r="B23" s="33">
        <f>SUM(B7:B22)</f>
        <v>4627.889999999999</v>
      </c>
      <c r="C23" s="33">
        <f aca="true" t="shared" si="2" ref="C23:J23">SUM(C7:C22)</f>
        <v>798.53</v>
      </c>
      <c r="D23" s="33">
        <f t="shared" si="2"/>
        <v>3729.23</v>
      </c>
      <c r="E23" s="33">
        <f t="shared" si="2"/>
        <v>795.905</v>
      </c>
      <c r="F23" s="33">
        <f t="shared" si="2"/>
        <v>842.635</v>
      </c>
      <c r="G23" s="33">
        <f t="shared" si="2"/>
        <v>2373.9049999999997</v>
      </c>
      <c r="H23" s="33">
        <f t="shared" si="2"/>
        <v>1955.76</v>
      </c>
      <c r="I23" s="33">
        <f t="shared" si="2"/>
        <v>1531.885</v>
      </c>
      <c r="J23" s="34">
        <f t="shared" si="2"/>
        <v>975.6949999999999</v>
      </c>
      <c r="K23" s="35">
        <f>SUM(K7:K22)</f>
        <v>17631.434999999998</v>
      </c>
      <c r="L23" s="23"/>
      <c r="M23" s="23"/>
    </row>
    <row r="24" spans="1:12" ht="13.5" thickBot="1">
      <c r="A24" s="15" t="s">
        <v>32</v>
      </c>
      <c r="B24" s="29">
        <f>76+215</f>
        <v>291</v>
      </c>
      <c r="C24" s="29">
        <v>30</v>
      </c>
      <c r="D24" s="29">
        <v>120</v>
      </c>
      <c r="E24" s="29">
        <v>50</v>
      </c>
      <c r="F24" s="29">
        <v>90</v>
      </c>
      <c r="G24" s="29">
        <v>25</v>
      </c>
      <c r="H24" s="29">
        <v>30</v>
      </c>
      <c r="I24" s="29">
        <v>55</v>
      </c>
      <c r="J24" s="31">
        <v>65</v>
      </c>
      <c r="K24" s="18">
        <f>SUM(B24:J24)</f>
        <v>756</v>
      </c>
      <c r="L24" s="23"/>
    </row>
    <row r="25" spans="1:12" ht="13.5" thickTop="1">
      <c r="A25" s="19" t="s">
        <v>33</v>
      </c>
      <c r="B25" s="36">
        <f>B23+B24</f>
        <v>4918.889999999999</v>
      </c>
      <c r="C25" s="36">
        <f aca="true" t="shared" si="3" ref="C25:K25">C23+C24</f>
        <v>828.53</v>
      </c>
      <c r="D25" s="36">
        <f t="shared" si="3"/>
        <v>3849.23</v>
      </c>
      <c r="E25" s="36">
        <f t="shared" si="3"/>
        <v>845.905</v>
      </c>
      <c r="F25" s="36">
        <f t="shared" si="3"/>
        <v>932.635</v>
      </c>
      <c r="G25" s="36">
        <f t="shared" si="3"/>
        <v>2398.9049999999997</v>
      </c>
      <c r="H25" s="36">
        <f t="shared" si="3"/>
        <v>1985.76</v>
      </c>
      <c r="I25" s="36">
        <f t="shared" si="3"/>
        <v>1586.885</v>
      </c>
      <c r="J25" s="37">
        <f t="shared" si="3"/>
        <v>1040.695</v>
      </c>
      <c r="K25" s="22">
        <f t="shared" si="3"/>
        <v>18387.434999999998</v>
      </c>
      <c r="L25" s="23"/>
    </row>
    <row r="27" ht="12.75">
      <c r="A27" s="38" t="s">
        <v>34</v>
      </c>
    </row>
    <row r="28" spans="1:9" ht="12.75">
      <c r="A28" s="38" t="s">
        <v>40</v>
      </c>
      <c r="B28" s="39"/>
      <c r="C28" s="39"/>
      <c r="D28" s="39"/>
      <c r="E28" s="39"/>
      <c r="F28" s="39"/>
      <c r="G28" s="39"/>
      <c r="H28" s="39"/>
      <c r="I28" s="39"/>
    </row>
    <row r="29" ht="12.75">
      <c r="A29" s="38" t="s">
        <v>35</v>
      </c>
    </row>
    <row r="31" ht="12.75">
      <c r="A31" s="40" t="s">
        <v>36</v>
      </c>
    </row>
    <row r="32" ht="12.75">
      <c r="A32" s="38" t="s">
        <v>37</v>
      </c>
    </row>
    <row r="33" ht="12.75">
      <c r="A33" s="38" t="s">
        <v>38</v>
      </c>
    </row>
    <row r="34" ht="12.75">
      <c r="A34" s="38" t="s">
        <v>39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Pile</dc:creator>
  <cp:keywords/>
  <dc:description/>
  <cp:lastModifiedBy>nicole</cp:lastModifiedBy>
  <dcterms:created xsi:type="dcterms:W3CDTF">2016-06-22T16:51:15Z</dcterms:created>
  <dcterms:modified xsi:type="dcterms:W3CDTF">2016-06-29T20:02:48Z</dcterms:modified>
  <cp:category/>
  <cp:version/>
  <cp:contentType/>
  <cp:contentStatus/>
</cp:coreProperties>
</file>